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0 Usuario Lexar Asus K555L\Escritorio\EMPRESA DE ENERGIA\PEREIRA - LIBARE\LICITACION BAÑOS\"/>
    </mc:Choice>
  </mc:AlternateContent>
  <bookViews>
    <workbookView xWindow="0" yWindow="0" windowWidth="20490" windowHeight="7650"/>
  </bookViews>
  <sheets>
    <sheet name="Hoja1" sheetId="1" r:id="rId1"/>
    <sheet name="Hoja2" sheetId="2" r:id="rId2"/>
  </sheets>
  <definedNames>
    <definedName name="_xlnm.Print_Area" localSheetId="0">Hoja1!$A$1:$G$51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A43" i="1" l="1"/>
  <c r="A44" i="1" s="1"/>
  <c r="A45" i="1" s="1"/>
  <c r="A26" i="1"/>
  <c r="A27" i="1"/>
  <c r="A28" i="1" s="1"/>
  <c r="A29" i="1" s="1"/>
  <c r="C34" i="2"/>
  <c r="D23" i="1"/>
  <c r="F26" i="1"/>
  <c r="F35" i="1"/>
  <c r="F28" i="1"/>
  <c r="F43" i="1"/>
  <c r="F32" i="1"/>
  <c r="F44" i="1"/>
  <c r="F36" i="1"/>
  <c r="F39" i="1"/>
  <c r="F34" i="1"/>
  <c r="A42" i="1"/>
  <c r="A38" i="1"/>
  <c r="A39" i="1" s="1"/>
  <c r="A40" i="1" s="1"/>
  <c r="A31" i="1"/>
  <c r="A32" i="1" s="1"/>
  <c r="A33" i="1" s="1"/>
  <c r="A34" i="1" s="1"/>
  <c r="A35" i="1" s="1"/>
  <c r="A36" i="1" s="1"/>
  <c r="A25" i="1"/>
  <c r="F25" i="1"/>
  <c r="F29" i="1"/>
  <c r="F27" i="1"/>
  <c r="F15" i="1"/>
  <c r="F45" i="1"/>
  <c r="F42" i="1"/>
  <c r="F40" i="1"/>
  <c r="F38" i="1"/>
  <c r="F33" i="1"/>
  <c r="F31" i="1"/>
  <c r="F19" i="1"/>
  <c r="D17" i="1"/>
  <c r="F17" i="1" s="1"/>
  <c r="D18" i="1"/>
  <c r="F18" i="1" s="1"/>
  <c r="C25" i="2"/>
  <c r="C26" i="2"/>
  <c r="C24" i="2"/>
  <c r="C23" i="2"/>
  <c r="F23" i="1"/>
  <c r="C13" i="2"/>
  <c r="A23" i="1" l="1"/>
  <c r="A17" i="1"/>
  <c r="A18" i="1" s="1"/>
  <c r="A19" i="1" s="1"/>
  <c r="A20" i="1" s="1"/>
  <c r="A21" i="1" s="1"/>
  <c r="C19" i="2"/>
  <c r="A10" i="1"/>
  <c r="A11" i="1" s="1"/>
  <c r="A12" i="1" s="1"/>
  <c r="A13" i="1" s="1"/>
  <c r="A14" i="1" s="1"/>
  <c r="A15" i="1" s="1"/>
  <c r="F12" i="1"/>
  <c r="F13" i="1"/>
  <c r="D11" i="1" l="1"/>
  <c r="F11" i="1" s="1"/>
  <c r="C7" i="2"/>
  <c r="D10" i="1" s="1"/>
  <c r="F10" i="1" s="1"/>
  <c r="F46" i="1" l="1"/>
  <c r="F47" i="1" s="1"/>
  <c r="F51" i="1" s="1"/>
  <c r="F49" i="1" l="1"/>
  <c r="F50" i="1" s="1"/>
  <c r="F48" i="1"/>
</calcChain>
</file>

<file path=xl/sharedStrings.xml><?xml version="1.0" encoding="utf-8"?>
<sst xmlns="http://schemas.openxmlformats.org/spreadsheetml/2006/main" count="110" uniqueCount="69">
  <si>
    <t>ITEM</t>
  </si>
  <si>
    <t xml:space="preserve">DESCRIPCIÓN </t>
  </si>
  <si>
    <t>UND</t>
  </si>
  <si>
    <t>CANT</t>
  </si>
  <si>
    <t>m²</t>
  </si>
  <si>
    <t>PRECIO UNITARIO</t>
  </si>
  <si>
    <t>PRECIO TOTAL</t>
  </si>
  <si>
    <t>A</t>
  </si>
  <si>
    <t>I</t>
  </si>
  <si>
    <t>U</t>
  </si>
  <si>
    <t>%</t>
  </si>
  <si>
    <t>SUBTOTAL</t>
  </si>
  <si>
    <t>TOTAL</t>
  </si>
  <si>
    <t>IVA/UTIL</t>
  </si>
  <si>
    <t>FOTOGRAFÍA</t>
  </si>
  <si>
    <t>Demolicion</t>
  </si>
  <si>
    <t>Pisos</t>
  </si>
  <si>
    <t>Baño 1</t>
  </si>
  <si>
    <t>Baño 2</t>
  </si>
  <si>
    <t>Portería</t>
  </si>
  <si>
    <t>Cielo Raso</t>
  </si>
  <si>
    <t>und</t>
  </si>
  <si>
    <t xml:space="preserve">und </t>
  </si>
  <si>
    <t>Retiro de aparatos sanitarios - Lavamanos</t>
  </si>
  <si>
    <t>PRELIMINARES</t>
  </si>
  <si>
    <t>ENCHAPES</t>
  </si>
  <si>
    <t>ACCESORIOS</t>
  </si>
  <si>
    <t>CIELOS RASO</t>
  </si>
  <si>
    <t>CARPINTERÍA METÁLICA</t>
  </si>
  <si>
    <t>CARPINTERÍA MADERA</t>
  </si>
  <si>
    <t>Enchape</t>
  </si>
  <si>
    <t>Suministro e instalación cielo raso tipo PVC color Blanco</t>
  </si>
  <si>
    <t>Suministro e instalación lockers con 8 compartimentos  Color a Elegir</t>
  </si>
  <si>
    <t>Manteniemiento de puerta y marco, suministro y aplicación pintura en aceite color blanco a 2 manos con pistola. (Incluye resane con masilla y pulida con lija de agua y anticorrosivo donde se requiera)</t>
  </si>
  <si>
    <t>Und</t>
  </si>
  <si>
    <t>Baño porteria</t>
  </si>
  <si>
    <t>Cocineta Porteria</t>
  </si>
  <si>
    <t>Limpieza y reemboquillado enchape pared</t>
  </si>
  <si>
    <t>Paredes</t>
  </si>
  <si>
    <t xml:space="preserve">Suministro e instalación enchape de piso </t>
  </si>
  <si>
    <t xml:space="preserve">Demolición de enchapes en pisos </t>
  </si>
  <si>
    <t>Demolición de cielo raso existente</t>
  </si>
  <si>
    <t xml:space="preserve">Trasiego y retiro de escombros </t>
  </si>
  <si>
    <t>m³</t>
  </si>
  <si>
    <t>Retiro y reemplazo de piezas de enchape en pared existente</t>
  </si>
  <si>
    <t>Desmonte  luminarias fluorescentes 32W</t>
  </si>
  <si>
    <t xml:space="preserve">Desmonte de interrruptores </t>
  </si>
  <si>
    <t>ELÉCTRICO</t>
  </si>
  <si>
    <t>Suministro e instalación de interruptor sencillo</t>
  </si>
  <si>
    <t>Suministro e instalación de LUMINARIA PANEL LED DE 47W 60X60cm MARCA SILVANYA o Similar. Incluye cable y clavija de conexión con polo a tierra.</t>
  </si>
  <si>
    <t>Suministro e instalación de incrustar tipo PANEL LED REDONDO DE 18W  120 V.  Incluye cable y clavija de conexión con polo a tierra. Marca Sylvania o similar.</t>
  </si>
  <si>
    <t>Suministro e instalación Puerta con marco en aluminio y acrílico para Zona de ducha</t>
  </si>
  <si>
    <t>Suminsitro instalación rejilla para sifón 2"</t>
  </si>
  <si>
    <t>Manteniemiento de puerta, suministro y aplicación barnis color madera natural. (Incluye resane donde se requiera)</t>
  </si>
  <si>
    <t>Suministro e Instalación lavamanos con pedestal, incluye accesorios y grifería.</t>
  </si>
  <si>
    <t>Suministro instalación de grifería ducha tipo grival. Incluye accesorios, llave y pomas requeridas</t>
  </si>
  <si>
    <t>Suministro e instalación mueble en madera tipo RH para lavamanos de bajo poner, incluye cubierta en granito Ref. Balnco Atlancico Dim. 1,10*0,53m . (Color Madera a escoger)</t>
  </si>
  <si>
    <t>Suministro e instalación mueble en madera tipo RH para lavaplatos con cubierta en acero inoxidable, Inlcuye Grifería. Dim. 1,21*0,60m. (Color Madera a escoger)</t>
  </si>
  <si>
    <t>Suministro e instalación mueble en madera tipo RH para lavaplatos con cubierta en acero inoxidable, Inlcuye Grifería. Dim. 1,46*0,60m. (Color Madera a escoger)</t>
  </si>
  <si>
    <t>Suministro e instalación de interruptor doble</t>
  </si>
  <si>
    <t>Suministro Tapas registro</t>
  </si>
  <si>
    <t>gl</t>
  </si>
  <si>
    <t>Suministro e Instalación sanitario tipo Laguna Blanco CORONA o Similar</t>
  </si>
  <si>
    <t>Suministro e Instalación Orinal Tipo institucional con fluxometro, incluye Grifería</t>
  </si>
  <si>
    <t>OBJETO DEL CONTRATO:  Obra a todo costo de Remodelación baños y portería en Planta Libaré - Pereira, por el metodo de precios unitarios</t>
  </si>
  <si>
    <t xml:space="preserve"> COTIZACIÓN PARA REMODELACIÓN A TODO COSTO EN BAÑOS Y PORTERÍA - PLANTA LIBARÉ - PEREIRA</t>
  </si>
  <si>
    <t>Suministro e instalación de tablero 12 circuitos, trifásico sin espacio para totalizador, Incluye breakers enchufables de 1x 20 A. (Incluye retiro de tablero existente)</t>
  </si>
  <si>
    <t xml:space="preserve">Destronque y pulida de piso en Granito </t>
  </si>
  <si>
    <t xml:space="preserve">Suministro y aplicación de sellado y brillado de piso en Granito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</si>
</sst>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$&quot;\ * #,##0_-;\-&quot;$&quot;\ * #,##0_-;_-&quot;$&quot;\ 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2" fontId="0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2" fontId="0" fillId="0" borderId="5" xfId="1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right"/>
    </xf>
    <xf numFmtId="42" fontId="0" fillId="0" borderId="7" xfId="1" applyFont="1" applyBorder="1" applyAlignment="1">
      <alignment horizontal="center"/>
    </xf>
    <xf numFmtId="0" fontId="0" fillId="0" borderId="7" xfId="0" applyBorder="1"/>
    <xf numFmtId="9" fontId="0" fillId="0" borderId="0" xfId="0" applyNumberForma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right"/>
    </xf>
    <xf numFmtId="42" fontId="0" fillId="0" borderId="10" xfId="0" applyNumberFormat="1" applyBorder="1"/>
    <xf numFmtId="42" fontId="0" fillId="0" borderId="7" xfId="1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57151</xdr:rowOff>
    </xdr:from>
    <xdr:to>
      <xdr:col>1</xdr:col>
      <xdr:colOff>959416</xdr:colOff>
      <xdr:row>2</xdr:row>
      <xdr:rowOff>114301</xdr:rowOff>
    </xdr:to>
    <xdr:pic>
      <xdr:nvPicPr>
        <xdr:cNvPr id="3" name="Imagen 2" descr="http://pasarela.eep.com.co/img/logoEEP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1"/>
          <a:ext cx="1226116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37</xdr:row>
      <xdr:rowOff>0</xdr:rowOff>
    </xdr:from>
    <xdr:to>
      <xdr:col>9</xdr:col>
      <xdr:colOff>304800</xdr:colOff>
      <xdr:row>37</xdr:row>
      <xdr:rowOff>304800</xdr:rowOff>
    </xdr:to>
    <xdr:sp macro="" textlink="">
      <xdr:nvSpPr>
        <xdr:cNvPr id="1026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1504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9</xdr:col>
      <xdr:colOff>0</xdr:colOff>
      <xdr:row>36</xdr:row>
      <xdr:rowOff>0</xdr:rowOff>
    </xdr:from>
    <xdr:ext cx="304800" cy="304800"/>
    <xdr:sp macro="" textlink="">
      <xdr:nvSpPr>
        <xdr:cNvPr id="10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1695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9</xdr:row>
      <xdr:rowOff>0</xdr:rowOff>
    </xdr:from>
    <xdr:ext cx="304800" cy="304800"/>
    <xdr:sp macro="" textlink="">
      <xdr:nvSpPr>
        <xdr:cNvPr id="11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1885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</xdr:row>
      <xdr:rowOff>0</xdr:rowOff>
    </xdr:from>
    <xdr:ext cx="304800" cy="304800"/>
    <xdr:sp macro="" textlink="">
      <xdr:nvSpPr>
        <xdr:cNvPr id="12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1695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304800" cy="304800"/>
    <xdr:sp macro="" textlink="">
      <xdr:nvSpPr>
        <xdr:cNvPr id="7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1885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10</xdr:row>
      <xdr:rowOff>0</xdr:rowOff>
    </xdr:from>
    <xdr:ext cx="304800" cy="209550"/>
    <xdr:sp macro="" textlink="">
      <xdr:nvSpPr>
        <xdr:cNvPr id="8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2076450"/>
          <a:ext cx="30480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40</xdr:row>
      <xdr:rowOff>0</xdr:rowOff>
    </xdr:from>
    <xdr:ext cx="304800" cy="304800"/>
    <xdr:sp macro="" textlink="">
      <xdr:nvSpPr>
        <xdr:cNvPr id="9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4933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41</xdr:row>
      <xdr:rowOff>0</xdr:rowOff>
    </xdr:from>
    <xdr:ext cx="304800" cy="304800"/>
    <xdr:sp macro="" textlink="">
      <xdr:nvSpPr>
        <xdr:cNvPr id="13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5314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40</xdr:row>
      <xdr:rowOff>0</xdr:rowOff>
    </xdr:from>
    <xdr:ext cx="304800" cy="304800"/>
    <xdr:sp macro="" textlink="">
      <xdr:nvSpPr>
        <xdr:cNvPr id="14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5124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12</xdr:row>
      <xdr:rowOff>0</xdr:rowOff>
    </xdr:from>
    <xdr:ext cx="304800" cy="304800"/>
    <xdr:sp macro="" textlink="">
      <xdr:nvSpPr>
        <xdr:cNvPr id="15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226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13</xdr:row>
      <xdr:rowOff>0</xdr:rowOff>
    </xdr:from>
    <xdr:ext cx="304800" cy="304800"/>
    <xdr:sp macro="" textlink="">
      <xdr:nvSpPr>
        <xdr:cNvPr id="16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245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41</xdr:row>
      <xdr:rowOff>0</xdr:rowOff>
    </xdr:from>
    <xdr:ext cx="304800" cy="304800"/>
    <xdr:sp macro="" textlink="">
      <xdr:nvSpPr>
        <xdr:cNvPr id="17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8743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43</xdr:row>
      <xdr:rowOff>0</xdr:rowOff>
    </xdr:from>
    <xdr:ext cx="304800" cy="304800"/>
    <xdr:sp macro="" textlink="">
      <xdr:nvSpPr>
        <xdr:cNvPr id="18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8934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41</xdr:row>
      <xdr:rowOff>0</xdr:rowOff>
    </xdr:from>
    <xdr:ext cx="304800" cy="304800"/>
    <xdr:sp macro="" textlink="">
      <xdr:nvSpPr>
        <xdr:cNvPr id="19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8743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41</xdr:row>
      <xdr:rowOff>0</xdr:rowOff>
    </xdr:from>
    <xdr:ext cx="304800" cy="304800"/>
    <xdr:sp macro="" textlink="">
      <xdr:nvSpPr>
        <xdr:cNvPr id="20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8934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42</xdr:row>
      <xdr:rowOff>0</xdr:rowOff>
    </xdr:from>
    <xdr:ext cx="304800" cy="304800"/>
    <xdr:sp macro="" textlink="">
      <xdr:nvSpPr>
        <xdr:cNvPr id="21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9124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41</xdr:row>
      <xdr:rowOff>0</xdr:rowOff>
    </xdr:from>
    <xdr:ext cx="304800" cy="304800"/>
    <xdr:sp macro="" textlink="">
      <xdr:nvSpPr>
        <xdr:cNvPr id="22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8934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42</xdr:row>
      <xdr:rowOff>0</xdr:rowOff>
    </xdr:from>
    <xdr:ext cx="304800" cy="304800"/>
    <xdr:sp macro="" textlink="">
      <xdr:nvSpPr>
        <xdr:cNvPr id="23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9124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42</xdr:row>
      <xdr:rowOff>0</xdr:rowOff>
    </xdr:from>
    <xdr:ext cx="304800" cy="304800"/>
    <xdr:sp macro="" textlink="">
      <xdr:nvSpPr>
        <xdr:cNvPr id="24" name="AutoShape 2" descr="blob:https://web.whatsapp.com/883b34be-5b2c-44dc-a6e1-82011770c1d1"/>
        <xdr:cNvSpPr>
          <a:spLocks noChangeAspect="1" noChangeArrowheads="1"/>
        </xdr:cNvSpPr>
      </xdr:nvSpPr>
      <xdr:spPr bwMode="auto">
        <a:xfrm>
          <a:off x="10163175" y="9124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view="pageBreakPreview" zoomScaleNormal="100" zoomScaleSheetLayoutView="100" workbookViewId="0">
      <selection activeCell="B12" sqref="B12"/>
    </sheetView>
  </sheetViews>
  <sheetFormatPr baseColWidth="10" defaultRowHeight="15" x14ac:dyDescent="0.25"/>
  <cols>
    <col min="1" max="1" width="5.42578125" style="6" bestFit="1" customWidth="1"/>
    <col min="2" max="2" width="65.28515625" customWidth="1"/>
    <col min="3" max="3" width="5.140625" style="6" bestFit="1" customWidth="1"/>
    <col min="4" max="4" width="8.7109375" style="6" bestFit="1" customWidth="1"/>
    <col min="5" max="5" width="14.28515625" customWidth="1"/>
    <col min="6" max="6" width="13.42578125" bestFit="1" customWidth="1"/>
    <col min="7" max="7" width="17.28515625" customWidth="1"/>
  </cols>
  <sheetData>
    <row r="1" spans="1:10" x14ac:dyDescent="0.25">
      <c r="A1" s="33" t="s">
        <v>65</v>
      </c>
      <c r="B1" s="33"/>
      <c r="C1" s="33"/>
      <c r="D1" s="33"/>
      <c r="E1" s="33"/>
      <c r="F1" s="33"/>
      <c r="G1" s="33"/>
    </row>
    <row r="2" spans="1:10" x14ac:dyDescent="0.25">
      <c r="A2" s="33"/>
      <c r="B2" s="33"/>
      <c r="C2" s="33"/>
      <c r="D2" s="33"/>
      <c r="E2" s="33"/>
      <c r="F2" s="33"/>
      <c r="G2" s="33"/>
    </row>
    <row r="3" spans="1:10" x14ac:dyDescent="0.25">
      <c r="A3" s="33"/>
      <c r="B3" s="33"/>
      <c r="C3" s="33"/>
      <c r="D3" s="33"/>
      <c r="E3" s="33"/>
      <c r="F3" s="33"/>
      <c r="G3" s="33"/>
    </row>
    <row r="4" spans="1:10" x14ac:dyDescent="0.25">
      <c r="A4" s="33"/>
      <c r="B4" s="33"/>
      <c r="C4" s="33"/>
      <c r="D4" s="33"/>
      <c r="E4" s="33"/>
      <c r="F4" s="33"/>
      <c r="G4" s="33"/>
    </row>
    <row r="5" spans="1:10" ht="28.5" customHeight="1" x14ac:dyDescent="0.25">
      <c r="A5" s="34" t="s">
        <v>64</v>
      </c>
      <c r="B5" s="34"/>
      <c r="C5" s="34"/>
      <c r="D5" s="34"/>
      <c r="E5" s="34"/>
      <c r="F5" s="34"/>
      <c r="G5" s="34"/>
    </row>
    <row r="6" spans="1:10" x14ac:dyDescent="0.25">
      <c r="A6" s="30" t="s">
        <v>0</v>
      </c>
      <c r="B6" s="30" t="s">
        <v>1</v>
      </c>
      <c r="C6" s="30" t="s">
        <v>2</v>
      </c>
      <c r="D6" s="30" t="s">
        <v>3</v>
      </c>
      <c r="E6" s="37" t="s">
        <v>5</v>
      </c>
      <c r="F6" s="37" t="s">
        <v>6</v>
      </c>
      <c r="G6" s="30" t="s">
        <v>14</v>
      </c>
    </row>
    <row r="7" spans="1:10" x14ac:dyDescent="0.25">
      <c r="A7" s="30"/>
      <c r="B7" s="30"/>
      <c r="C7" s="30"/>
      <c r="D7" s="30"/>
      <c r="E7" s="37"/>
      <c r="F7" s="37"/>
      <c r="G7" s="30"/>
    </row>
    <row r="8" spans="1:10" x14ac:dyDescent="0.25">
      <c r="A8" s="3"/>
      <c r="B8" s="3"/>
      <c r="C8" s="3"/>
      <c r="D8" s="3"/>
      <c r="E8" s="10"/>
      <c r="F8" s="10"/>
      <c r="G8" s="3"/>
    </row>
    <row r="9" spans="1:10" x14ac:dyDescent="0.25">
      <c r="A9" s="23">
        <v>1</v>
      </c>
      <c r="B9" s="24" t="s">
        <v>24</v>
      </c>
      <c r="C9" s="25"/>
      <c r="D9" s="25"/>
      <c r="E9" s="25"/>
      <c r="F9" s="25"/>
      <c r="G9" s="26"/>
    </row>
    <row r="10" spans="1:10" s="9" customFormat="1" x14ac:dyDescent="0.25">
      <c r="A10" s="7">
        <f>+A9+0.1</f>
        <v>1.1000000000000001</v>
      </c>
      <c r="B10" s="5" t="s">
        <v>40</v>
      </c>
      <c r="C10" s="7" t="s">
        <v>4</v>
      </c>
      <c r="D10" s="7">
        <f>+Hoja2!C7</f>
        <v>36.18</v>
      </c>
      <c r="E10" s="7"/>
      <c r="F10" s="8">
        <f>+E10*D10</f>
        <v>0</v>
      </c>
      <c r="G10" s="7"/>
      <c r="I10"/>
      <c r="J10"/>
    </row>
    <row r="11" spans="1:10" s="9" customFormat="1" x14ac:dyDescent="0.25">
      <c r="A11" s="7">
        <f t="shared" ref="A11:A15" si="0">+A10+0.1</f>
        <v>1.2000000000000002</v>
      </c>
      <c r="B11" s="5" t="s">
        <v>41</v>
      </c>
      <c r="C11" s="7" t="s">
        <v>4</v>
      </c>
      <c r="D11" s="7">
        <f>+Hoja2!C13</f>
        <v>25.64</v>
      </c>
      <c r="E11" s="7"/>
      <c r="F11" s="8">
        <f t="shared" ref="F11:F45" si="1">+E11*D11</f>
        <v>0</v>
      </c>
      <c r="G11" s="7"/>
      <c r="I11"/>
      <c r="J11"/>
    </row>
    <row r="12" spans="1:10" s="9" customFormat="1" x14ac:dyDescent="0.25">
      <c r="A12" s="7">
        <f t="shared" si="0"/>
        <v>1.3000000000000003</v>
      </c>
      <c r="B12" s="5" t="s">
        <v>23</v>
      </c>
      <c r="C12" s="7" t="s">
        <v>21</v>
      </c>
      <c r="D12" s="7">
        <v>11</v>
      </c>
      <c r="E12" s="7"/>
      <c r="F12" s="8">
        <f t="shared" si="1"/>
        <v>0</v>
      </c>
      <c r="G12" s="7"/>
      <c r="I12"/>
      <c r="J12"/>
    </row>
    <row r="13" spans="1:10" s="9" customFormat="1" x14ac:dyDescent="0.25">
      <c r="A13" s="7">
        <f t="shared" si="0"/>
        <v>1.4000000000000004</v>
      </c>
      <c r="B13" s="5" t="s">
        <v>45</v>
      </c>
      <c r="C13" s="7" t="s">
        <v>61</v>
      </c>
      <c r="D13" s="7">
        <v>1</v>
      </c>
      <c r="E13" s="7"/>
      <c r="F13" s="8">
        <f t="shared" si="1"/>
        <v>0</v>
      </c>
      <c r="G13" s="7"/>
      <c r="I13"/>
      <c r="J13"/>
    </row>
    <row r="14" spans="1:10" s="9" customFormat="1" x14ac:dyDescent="0.25">
      <c r="A14" s="7">
        <f t="shared" si="0"/>
        <v>1.5000000000000004</v>
      </c>
      <c r="B14" s="5" t="s">
        <v>46</v>
      </c>
      <c r="C14" s="7" t="s">
        <v>61</v>
      </c>
      <c r="D14" s="7">
        <v>1</v>
      </c>
      <c r="E14" s="7"/>
      <c r="F14" s="8"/>
      <c r="G14" s="7"/>
      <c r="I14"/>
      <c r="J14"/>
    </row>
    <row r="15" spans="1:10" s="9" customFormat="1" x14ac:dyDescent="0.25">
      <c r="A15" s="7">
        <f t="shared" si="0"/>
        <v>1.6000000000000005</v>
      </c>
      <c r="B15" s="5" t="s">
        <v>42</v>
      </c>
      <c r="C15" s="7" t="s">
        <v>43</v>
      </c>
      <c r="D15" s="7">
        <v>7</v>
      </c>
      <c r="E15" s="7"/>
      <c r="F15" s="8">
        <f t="shared" ref="F15" si="2">+E15*D15</f>
        <v>0</v>
      </c>
      <c r="G15" s="7"/>
      <c r="I15"/>
      <c r="J15"/>
    </row>
    <row r="16" spans="1:10" x14ac:dyDescent="0.25">
      <c r="A16" s="23">
        <v>2</v>
      </c>
      <c r="B16" s="24" t="s">
        <v>25</v>
      </c>
      <c r="C16" s="25"/>
      <c r="D16" s="25"/>
      <c r="E16" s="25"/>
      <c r="F16" s="25"/>
      <c r="G16" s="26"/>
    </row>
    <row r="17" spans="1:10" s="9" customFormat="1" x14ac:dyDescent="0.25">
      <c r="A17" s="7">
        <f>+A16+0.1</f>
        <v>2.1</v>
      </c>
      <c r="B17" s="5" t="s">
        <v>39</v>
      </c>
      <c r="C17" s="7" t="s">
        <v>4</v>
      </c>
      <c r="D17" s="7">
        <f>+Hoja2!C19</f>
        <v>36.18</v>
      </c>
      <c r="E17" s="7"/>
      <c r="F17" s="8">
        <f t="shared" si="1"/>
        <v>0</v>
      </c>
      <c r="G17" s="7"/>
      <c r="I17"/>
      <c r="J17"/>
    </row>
    <row r="18" spans="1:10" s="9" customFormat="1" x14ac:dyDescent="0.25">
      <c r="A18" s="7">
        <f t="shared" ref="A18:A19" si="3">+A17+0.1</f>
        <v>2.2000000000000002</v>
      </c>
      <c r="B18" s="5" t="s">
        <v>37</v>
      </c>
      <c r="C18" s="7" t="s">
        <v>4</v>
      </c>
      <c r="D18" s="29">
        <f>+Hoja2!C26</f>
        <v>96.063699999999997</v>
      </c>
      <c r="E18" s="7"/>
      <c r="F18" s="8">
        <f t="shared" si="1"/>
        <v>0</v>
      </c>
      <c r="G18" s="7"/>
      <c r="I18"/>
      <c r="J18"/>
    </row>
    <row r="19" spans="1:10" s="9" customFormat="1" x14ac:dyDescent="0.25">
      <c r="A19" s="7">
        <f t="shared" si="3"/>
        <v>2.3000000000000003</v>
      </c>
      <c r="B19" s="5" t="s">
        <v>44</v>
      </c>
      <c r="C19" s="7" t="s">
        <v>21</v>
      </c>
      <c r="D19" s="7">
        <v>10</v>
      </c>
      <c r="E19" s="7"/>
      <c r="F19" s="8">
        <f t="shared" si="1"/>
        <v>0</v>
      </c>
      <c r="G19" s="7"/>
      <c r="I19"/>
      <c r="J19"/>
    </row>
    <row r="20" spans="1:10" s="9" customFormat="1" x14ac:dyDescent="0.25">
      <c r="A20" s="7">
        <f>+A19+0.1</f>
        <v>2.4000000000000004</v>
      </c>
      <c r="B20" s="5" t="s">
        <v>67</v>
      </c>
      <c r="C20" s="7" t="s">
        <v>4</v>
      </c>
      <c r="D20" s="7">
        <v>50</v>
      </c>
      <c r="E20" s="7"/>
      <c r="F20" s="8">
        <f t="shared" ref="F20" si="4">+E20*D20</f>
        <v>0</v>
      </c>
      <c r="G20" s="7"/>
      <c r="I20"/>
      <c r="J20"/>
    </row>
    <row r="21" spans="1:10" s="9" customFormat="1" x14ac:dyDescent="0.25">
      <c r="A21" s="7">
        <f>+A20+0.1</f>
        <v>2.5000000000000004</v>
      </c>
      <c r="B21" s="5" t="s">
        <v>68</v>
      </c>
      <c r="C21" s="7" t="s">
        <v>4</v>
      </c>
      <c r="D21" s="7">
        <v>50</v>
      </c>
      <c r="E21" s="7"/>
      <c r="F21" s="8">
        <f t="shared" ref="F21" si="5">+E21*D21</f>
        <v>0</v>
      </c>
      <c r="G21" s="7"/>
      <c r="I21"/>
      <c r="J21"/>
    </row>
    <row r="22" spans="1:10" x14ac:dyDescent="0.25">
      <c r="A22" s="23">
        <v>3</v>
      </c>
      <c r="B22" s="24" t="s">
        <v>27</v>
      </c>
      <c r="C22" s="25"/>
      <c r="D22" s="25"/>
      <c r="E22" s="25"/>
      <c r="F22" s="25"/>
      <c r="G22" s="26"/>
    </row>
    <row r="23" spans="1:10" s="9" customFormat="1" x14ac:dyDescent="0.25">
      <c r="A23" s="7">
        <f>+A22+0.1</f>
        <v>3.1</v>
      </c>
      <c r="B23" s="5" t="s">
        <v>31</v>
      </c>
      <c r="C23" s="7" t="s">
        <v>4</v>
      </c>
      <c r="D23" s="7">
        <f>+Hoja2!C34</f>
        <v>30.06</v>
      </c>
      <c r="E23" s="7"/>
      <c r="F23" s="8">
        <f t="shared" si="1"/>
        <v>0</v>
      </c>
      <c r="G23" s="7"/>
      <c r="I23"/>
      <c r="J23"/>
    </row>
    <row r="24" spans="1:10" x14ac:dyDescent="0.25">
      <c r="A24" s="23">
        <v>4</v>
      </c>
      <c r="B24" s="24" t="s">
        <v>47</v>
      </c>
      <c r="C24" s="25"/>
      <c r="D24" s="25"/>
      <c r="E24" s="25"/>
      <c r="F24" s="25"/>
      <c r="G24" s="26"/>
    </row>
    <row r="25" spans="1:10" ht="45" x14ac:dyDescent="0.25">
      <c r="A25" s="7">
        <f>+A24+0.1</f>
        <v>4.0999999999999996</v>
      </c>
      <c r="B25" s="5" t="s">
        <v>49</v>
      </c>
      <c r="C25" s="7" t="s">
        <v>34</v>
      </c>
      <c r="D25" s="7">
        <v>5</v>
      </c>
      <c r="E25" s="7"/>
      <c r="F25" s="8">
        <f t="shared" ref="F25" si="6">+E25*D25</f>
        <v>0</v>
      </c>
      <c r="G25" s="7"/>
    </row>
    <row r="26" spans="1:10" s="9" customFormat="1" ht="45" x14ac:dyDescent="0.25">
      <c r="A26" s="7">
        <f t="shared" ref="A26:A29" si="7">+A25+0.1</f>
        <v>4.1999999999999993</v>
      </c>
      <c r="B26" s="5" t="s">
        <v>50</v>
      </c>
      <c r="C26" s="7" t="s">
        <v>21</v>
      </c>
      <c r="D26" s="7">
        <v>7</v>
      </c>
      <c r="E26" s="7"/>
      <c r="F26" s="8">
        <f t="shared" ref="F26" si="8">+E26*D26</f>
        <v>0</v>
      </c>
      <c r="G26" s="7"/>
      <c r="I26"/>
      <c r="J26"/>
    </row>
    <row r="27" spans="1:10" s="9" customFormat="1" x14ac:dyDescent="0.25">
      <c r="A27" s="7">
        <f t="shared" si="7"/>
        <v>4.2999999999999989</v>
      </c>
      <c r="B27" s="5" t="s">
        <v>48</v>
      </c>
      <c r="C27" s="7" t="s">
        <v>21</v>
      </c>
      <c r="D27" s="7">
        <v>6</v>
      </c>
      <c r="E27" s="7"/>
      <c r="F27" s="8">
        <f t="shared" ref="F27" si="9">+E27*D27</f>
        <v>0</v>
      </c>
      <c r="G27" s="7"/>
      <c r="I27"/>
      <c r="J27"/>
    </row>
    <row r="28" spans="1:10" s="9" customFormat="1" x14ac:dyDescent="0.25">
      <c r="A28" s="7">
        <f t="shared" si="7"/>
        <v>4.3999999999999986</v>
      </c>
      <c r="B28" s="5" t="s">
        <v>59</v>
      </c>
      <c r="C28" s="7" t="s">
        <v>21</v>
      </c>
      <c r="D28" s="7">
        <v>3</v>
      </c>
      <c r="E28" s="7"/>
      <c r="F28" s="8">
        <f t="shared" ref="F28" si="10">+E28*D28</f>
        <v>0</v>
      </c>
      <c r="G28" s="7"/>
      <c r="I28"/>
      <c r="J28"/>
    </row>
    <row r="29" spans="1:10" s="9" customFormat="1" ht="45" x14ac:dyDescent="0.25">
      <c r="A29" s="7">
        <f t="shared" si="7"/>
        <v>4.4999999999999982</v>
      </c>
      <c r="B29" s="5" t="s">
        <v>66</v>
      </c>
      <c r="C29" s="7" t="s">
        <v>21</v>
      </c>
      <c r="D29" s="7">
        <v>1</v>
      </c>
      <c r="E29" s="7"/>
      <c r="F29" s="8">
        <f t="shared" ref="F29" si="11">+E29*D29</f>
        <v>0</v>
      </c>
      <c r="G29" s="7"/>
      <c r="I29"/>
      <c r="J29"/>
    </row>
    <row r="30" spans="1:10" x14ac:dyDescent="0.25">
      <c r="A30" s="23">
        <v>5</v>
      </c>
      <c r="B30" s="24" t="s">
        <v>26</v>
      </c>
      <c r="C30" s="25"/>
      <c r="D30" s="25"/>
      <c r="E30" s="25"/>
      <c r="F30" s="25"/>
      <c r="G30" s="26"/>
    </row>
    <row r="31" spans="1:10" s="9" customFormat="1" ht="30" x14ac:dyDescent="0.25">
      <c r="A31" s="7">
        <f>+A30+0.1</f>
        <v>5.0999999999999996</v>
      </c>
      <c r="B31" s="22" t="s">
        <v>54</v>
      </c>
      <c r="C31" s="7" t="s">
        <v>22</v>
      </c>
      <c r="D31" s="7">
        <v>2</v>
      </c>
      <c r="E31" s="7"/>
      <c r="F31" s="8">
        <f t="shared" si="1"/>
        <v>0</v>
      </c>
      <c r="G31" s="7"/>
      <c r="I31"/>
      <c r="J31"/>
    </row>
    <row r="32" spans="1:10" s="9" customFormat="1" x14ac:dyDescent="0.25">
      <c r="A32" s="7">
        <f t="shared" ref="A32:A36" si="12">+A31+0.1</f>
        <v>5.1999999999999993</v>
      </c>
      <c r="B32" s="22" t="s">
        <v>62</v>
      </c>
      <c r="C32" s="7" t="s">
        <v>22</v>
      </c>
      <c r="D32" s="7">
        <v>5</v>
      </c>
      <c r="E32" s="7"/>
      <c r="F32" s="8">
        <f t="shared" ref="F32" si="13">+E32*D32</f>
        <v>0</v>
      </c>
      <c r="G32" s="7"/>
      <c r="I32"/>
      <c r="J32"/>
    </row>
    <row r="33" spans="1:10" s="9" customFormat="1" ht="30" x14ac:dyDescent="0.25">
      <c r="A33" s="7">
        <f t="shared" si="12"/>
        <v>5.2999999999999989</v>
      </c>
      <c r="B33" s="5" t="s">
        <v>63</v>
      </c>
      <c r="C33" s="7" t="s">
        <v>21</v>
      </c>
      <c r="D33" s="7">
        <v>2</v>
      </c>
      <c r="E33" s="7"/>
      <c r="F33" s="8">
        <f t="shared" si="1"/>
        <v>0</v>
      </c>
      <c r="G33" s="7"/>
      <c r="I33"/>
      <c r="J33"/>
    </row>
    <row r="34" spans="1:10" s="9" customFormat="1" ht="30" x14ac:dyDescent="0.25">
      <c r="A34" s="7">
        <f t="shared" si="12"/>
        <v>5.3999999999999986</v>
      </c>
      <c r="B34" s="5" t="s">
        <v>55</v>
      </c>
      <c r="C34" s="7" t="s">
        <v>21</v>
      </c>
      <c r="D34" s="7">
        <v>1</v>
      </c>
      <c r="E34" s="7"/>
      <c r="F34" s="8">
        <f t="shared" ref="F34" si="14">+E34*D34</f>
        <v>0</v>
      </c>
      <c r="G34" s="7"/>
      <c r="I34"/>
      <c r="J34"/>
    </row>
    <row r="35" spans="1:10" s="9" customFormat="1" x14ac:dyDescent="0.25">
      <c r="A35" s="7">
        <f t="shared" si="12"/>
        <v>5.4999999999999982</v>
      </c>
      <c r="B35" s="5" t="s">
        <v>60</v>
      </c>
      <c r="C35" s="7" t="s">
        <v>21</v>
      </c>
      <c r="D35" s="7">
        <v>6</v>
      </c>
      <c r="E35" s="7"/>
      <c r="F35" s="8">
        <f t="shared" ref="F35" si="15">+E35*D35</f>
        <v>0</v>
      </c>
      <c r="G35" s="7"/>
      <c r="I35"/>
      <c r="J35"/>
    </row>
    <row r="36" spans="1:10" s="9" customFormat="1" x14ac:dyDescent="0.25">
      <c r="A36" s="7">
        <f t="shared" si="12"/>
        <v>5.5999999999999979</v>
      </c>
      <c r="B36" s="5" t="s">
        <v>52</v>
      </c>
      <c r="C36" s="7" t="s">
        <v>21</v>
      </c>
      <c r="D36" s="7">
        <v>6</v>
      </c>
      <c r="E36" s="7"/>
      <c r="F36" s="8">
        <f t="shared" ref="F36" si="16">+E36*D36</f>
        <v>0</v>
      </c>
      <c r="G36" s="7"/>
      <c r="I36"/>
      <c r="J36"/>
    </row>
    <row r="37" spans="1:10" x14ac:dyDescent="0.25">
      <c r="A37" s="23">
        <v>6</v>
      </c>
      <c r="B37" s="24" t="s">
        <v>28</v>
      </c>
      <c r="C37" s="25"/>
      <c r="D37" s="25"/>
      <c r="E37" s="25"/>
      <c r="F37" s="25"/>
      <c r="G37" s="26"/>
    </row>
    <row r="38" spans="1:10" s="9" customFormat="1" ht="45" x14ac:dyDescent="0.25">
      <c r="A38" s="7">
        <f>+A37+0.1</f>
        <v>6.1</v>
      </c>
      <c r="B38" s="5" t="s">
        <v>33</v>
      </c>
      <c r="C38" s="7" t="s">
        <v>21</v>
      </c>
      <c r="D38" s="7">
        <v>6</v>
      </c>
      <c r="E38" s="7"/>
      <c r="F38" s="8">
        <f t="shared" si="1"/>
        <v>0</v>
      </c>
      <c r="G38" s="7"/>
      <c r="I38"/>
      <c r="J38"/>
    </row>
    <row r="39" spans="1:10" s="1" customFormat="1" ht="30" x14ac:dyDescent="0.25">
      <c r="A39" s="7">
        <f t="shared" ref="A39:A40" si="17">+A38+0.1</f>
        <v>6.1999999999999993</v>
      </c>
      <c r="B39" s="5" t="s">
        <v>51</v>
      </c>
      <c r="C39" s="4" t="s">
        <v>34</v>
      </c>
      <c r="D39" s="4">
        <v>1</v>
      </c>
      <c r="E39" s="2"/>
      <c r="F39" s="8">
        <f t="shared" ref="F39" si="18">+E39*D39</f>
        <v>0</v>
      </c>
      <c r="G39" s="2"/>
    </row>
    <row r="40" spans="1:10" s="1" customFormat="1" x14ac:dyDescent="0.25">
      <c r="A40" s="7">
        <f t="shared" si="17"/>
        <v>6.2999999999999989</v>
      </c>
      <c r="B40" s="5" t="s">
        <v>32</v>
      </c>
      <c r="C40" s="4" t="s">
        <v>34</v>
      </c>
      <c r="D40" s="4">
        <v>1</v>
      </c>
      <c r="E40" s="2"/>
      <c r="F40" s="8">
        <f t="shared" si="1"/>
        <v>0</v>
      </c>
      <c r="G40" s="2"/>
    </row>
    <row r="41" spans="1:10" x14ac:dyDescent="0.25">
      <c r="A41" s="23">
        <v>7</v>
      </c>
      <c r="B41" s="24" t="s">
        <v>29</v>
      </c>
      <c r="C41" s="25"/>
      <c r="D41" s="25"/>
      <c r="E41" s="25"/>
      <c r="F41" s="25"/>
      <c r="G41" s="26"/>
    </row>
    <row r="42" spans="1:10" s="9" customFormat="1" ht="45" x14ac:dyDescent="0.25">
      <c r="A42" s="7">
        <f>+A41+0.1</f>
        <v>7.1</v>
      </c>
      <c r="B42" s="5" t="s">
        <v>57</v>
      </c>
      <c r="C42" s="7" t="s">
        <v>34</v>
      </c>
      <c r="D42" s="7">
        <v>1</v>
      </c>
      <c r="E42" s="7"/>
      <c r="F42" s="8">
        <f t="shared" si="1"/>
        <v>0</v>
      </c>
      <c r="G42" s="7"/>
      <c r="I42"/>
      <c r="J42"/>
    </row>
    <row r="43" spans="1:10" s="9" customFormat="1" ht="45" x14ac:dyDescent="0.25">
      <c r="A43" s="7">
        <f t="shared" ref="A43:A45" si="19">+A42+0.1</f>
        <v>7.1999999999999993</v>
      </c>
      <c r="B43" s="5" t="s">
        <v>58</v>
      </c>
      <c r="C43" s="7" t="s">
        <v>34</v>
      </c>
      <c r="D43" s="7">
        <v>1</v>
      </c>
      <c r="E43" s="7"/>
      <c r="F43" s="8">
        <f t="shared" ref="F43" si="20">+E43*D43</f>
        <v>0</v>
      </c>
      <c r="G43" s="7"/>
      <c r="I43"/>
      <c r="J43"/>
    </row>
    <row r="44" spans="1:10" s="9" customFormat="1" ht="45" x14ac:dyDescent="0.25">
      <c r="A44" s="7">
        <f t="shared" si="19"/>
        <v>7.2999999999999989</v>
      </c>
      <c r="B44" s="5" t="s">
        <v>56</v>
      </c>
      <c r="C44" s="7" t="s">
        <v>34</v>
      </c>
      <c r="D44" s="7">
        <v>2</v>
      </c>
      <c r="E44" s="7"/>
      <c r="F44" s="8">
        <f t="shared" ref="F44" si="21">+E44*D44</f>
        <v>0</v>
      </c>
      <c r="G44" s="7"/>
      <c r="I44"/>
      <c r="J44"/>
    </row>
    <row r="45" spans="1:10" s="1" customFormat="1" ht="30.75" thickBot="1" x14ac:dyDescent="0.3">
      <c r="A45" s="7">
        <f t="shared" si="19"/>
        <v>7.3999999999999986</v>
      </c>
      <c r="B45" s="5" t="s">
        <v>53</v>
      </c>
      <c r="C45" s="4" t="s">
        <v>21</v>
      </c>
      <c r="D45" s="4">
        <v>2</v>
      </c>
      <c r="E45" s="2"/>
      <c r="F45" s="8">
        <f t="shared" si="1"/>
        <v>0</v>
      </c>
      <c r="G45" s="2"/>
    </row>
    <row r="46" spans="1:10" x14ac:dyDescent="0.25">
      <c r="D46" s="31" t="s">
        <v>11</v>
      </c>
      <c r="E46" s="32"/>
      <c r="F46" s="11">
        <f>SUM(F38:F41)</f>
        <v>0</v>
      </c>
      <c r="G46" s="35"/>
    </row>
    <row r="47" spans="1:10" x14ac:dyDescent="0.25">
      <c r="D47" s="12" t="s">
        <v>7</v>
      </c>
      <c r="E47" s="13" t="s">
        <v>10</v>
      </c>
      <c r="F47" s="20" t="e">
        <f>+E47*F46</f>
        <v>#VALUE!</v>
      </c>
      <c r="G47" s="36"/>
    </row>
    <row r="48" spans="1:10" x14ac:dyDescent="0.25">
      <c r="D48" s="12" t="s">
        <v>8</v>
      </c>
      <c r="E48" s="13" t="s">
        <v>10</v>
      </c>
      <c r="F48" s="14" t="e">
        <f>+F46*E48</f>
        <v>#VALUE!</v>
      </c>
      <c r="G48" s="36"/>
    </row>
    <row r="49" spans="4:7" x14ac:dyDescent="0.25">
      <c r="D49" s="12" t="s">
        <v>9</v>
      </c>
      <c r="E49" s="13" t="s">
        <v>10</v>
      </c>
      <c r="F49" s="15" t="e">
        <f>+F46*E49</f>
        <v>#VALUE!</v>
      </c>
      <c r="G49" s="36"/>
    </row>
    <row r="50" spans="4:7" x14ac:dyDescent="0.25">
      <c r="D50" s="12" t="s">
        <v>13</v>
      </c>
      <c r="E50" s="16">
        <v>0.19</v>
      </c>
      <c r="F50" s="15" t="e">
        <f>+F49*E50</f>
        <v>#VALUE!</v>
      </c>
      <c r="G50" s="36"/>
    </row>
    <row r="51" spans="4:7" ht="15.75" thickBot="1" x14ac:dyDescent="0.3">
      <c r="D51" s="17"/>
      <c r="E51" s="18" t="s">
        <v>12</v>
      </c>
      <c r="F51" s="19" t="e">
        <f>SUM(F46:F50)</f>
        <v>#VALUE!</v>
      </c>
      <c r="G51" s="36"/>
    </row>
  </sheetData>
  <mergeCells count="11">
    <mergeCell ref="G6:G7"/>
    <mergeCell ref="D46:E46"/>
    <mergeCell ref="A1:G4"/>
    <mergeCell ref="A5:G5"/>
    <mergeCell ref="G46:G51"/>
    <mergeCell ref="F6:F7"/>
    <mergeCell ref="E6:E7"/>
    <mergeCell ref="D6:D7"/>
    <mergeCell ref="C6:C7"/>
    <mergeCell ref="B6:B7"/>
    <mergeCell ref="A6:A7"/>
  </mergeCells>
  <pageMargins left="0.7" right="0.7" top="0.75" bottom="0.75" header="0.3" footer="0.3"/>
  <pageSetup paperSize="9" scale="65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9" workbookViewId="0">
      <selection activeCell="E31" sqref="E31"/>
    </sheetView>
  </sheetViews>
  <sheetFormatPr baseColWidth="10" defaultRowHeight="15" x14ac:dyDescent="0.25"/>
  <cols>
    <col min="2" max="2" width="16.42578125" style="1" bestFit="1" customWidth="1"/>
  </cols>
  <sheetData>
    <row r="2" spans="1:3" x14ac:dyDescent="0.25">
      <c r="A2" t="s">
        <v>15</v>
      </c>
    </row>
    <row r="3" spans="1:3" x14ac:dyDescent="0.25">
      <c r="B3" t="s">
        <v>16</v>
      </c>
      <c r="C3" s="1" t="s">
        <v>4</v>
      </c>
    </row>
    <row r="4" spans="1:3" x14ac:dyDescent="0.25">
      <c r="B4" t="s">
        <v>17</v>
      </c>
      <c r="C4" s="1">
        <v>15.27</v>
      </c>
    </row>
    <row r="5" spans="1:3" x14ac:dyDescent="0.25">
      <c r="B5" t="s">
        <v>18</v>
      </c>
      <c r="C5" s="1">
        <v>10.37</v>
      </c>
    </row>
    <row r="6" spans="1:3" x14ac:dyDescent="0.25">
      <c r="B6" t="s">
        <v>19</v>
      </c>
      <c r="C6" s="1">
        <v>10.54</v>
      </c>
    </row>
    <row r="7" spans="1:3" x14ac:dyDescent="0.25">
      <c r="B7"/>
      <c r="C7" s="21">
        <f>SUM(C4:C6)</f>
        <v>36.18</v>
      </c>
    </row>
    <row r="8" spans="1:3" x14ac:dyDescent="0.25">
      <c r="B8" t="s">
        <v>20</v>
      </c>
      <c r="C8" s="1"/>
    </row>
    <row r="9" spans="1:3" x14ac:dyDescent="0.25">
      <c r="B9" t="s">
        <v>17</v>
      </c>
      <c r="C9" s="1">
        <v>15.27</v>
      </c>
    </row>
    <row r="10" spans="1:3" x14ac:dyDescent="0.25">
      <c r="B10" t="s">
        <v>18</v>
      </c>
      <c r="C10" s="1">
        <v>10.37</v>
      </c>
    </row>
    <row r="11" spans="1:3" x14ac:dyDescent="0.25">
      <c r="B11"/>
      <c r="C11" s="1"/>
    </row>
    <row r="12" spans="1:3" x14ac:dyDescent="0.25">
      <c r="B12"/>
      <c r="C12" s="1"/>
    </row>
    <row r="13" spans="1:3" x14ac:dyDescent="0.25">
      <c r="C13" s="21">
        <f>SUM(C9:C12)</f>
        <v>25.64</v>
      </c>
    </row>
    <row r="14" spans="1:3" x14ac:dyDescent="0.25">
      <c r="A14" t="s">
        <v>30</v>
      </c>
    </row>
    <row r="15" spans="1:3" x14ac:dyDescent="0.25">
      <c r="B15" t="s">
        <v>16</v>
      </c>
      <c r="C15" s="1" t="s">
        <v>4</v>
      </c>
    </row>
    <row r="16" spans="1:3" x14ac:dyDescent="0.25">
      <c r="B16" t="s">
        <v>17</v>
      </c>
      <c r="C16" s="1">
        <v>15.27</v>
      </c>
    </row>
    <row r="17" spans="2:3" x14ac:dyDescent="0.25">
      <c r="B17" t="s">
        <v>18</v>
      </c>
      <c r="C17" s="1">
        <v>10.37</v>
      </c>
    </row>
    <row r="18" spans="2:3" x14ac:dyDescent="0.25">
      <c r="B18" t="s">
        <v>19</v>
      </c>
      <c r="C18" s="1">
        <v>10.54</v>
      </c>
    </row>
    <row r="19" spans="2:3" x14ac:dyDescent="0.25">
      <c r="B19"/>
      <c r="C19" s="21">
        <f>SUM(C16:C18)</f>
        <v>36.18</v>
      </c>
    </row>
    <row r="20" spans="2:3" x14ac:dyDescent="0.25">
      <c r="B20"/>
      <c r="C20" s="21"/>
    </row>
    <row r="21" spans="2:3" x14ac:dyDescent="0.25">
      <c r="B21"/>
      <c r="C21" s="21"/>
    </row>
    <row r="22" spans="2:3" x14ac:dyDescent="0.25">
      <c r="B22" t="s">
        <v>38</v>
      </c>
      <c r="C22" s="1" t="s">
        <v>4</v>
      </c>
    </row>
    <row r="23" spans="2:3" x14ac:dyDescent="0.25">
      <c r="B23" t="s">
        <v>17</v>
      </c>
      <c r="C23" s="27">
        <f>15.27*2.32</f>
        <v>35.426399999999994</v>
      </c>
    </row>
    <row r="24" spans="2:3" x14ac:dyDescent="0.25">
      <c r="B24" t="s">
        <v>18</v>
      </c>
      <c r="C24" s="27">
        <f>10.37*2.29</f>
        <v>23.747299999999999</v>
      </c>
    </row>
    <row r="25" spans="2:3" x14ac:dyDescent="0.25">
      <c r="B25" t="s">
        <v>19</v>
      </c>
      <c r="C25" s="1">
        <f>10.54*3.5</f>
        <v>36.89</v>
      </c>
    </row>
    <row r="26" spans="2:3" x14ac:dyDescent="0.25">
      <c r="B26"/>
      <c r="C26" s="28">
        <f>SUM(C23:C25)</f>
        <v>96.063699999999997</v>
      </c>
    </row>
    <row r="27" spans="2:3" x14ac:dyDescent="0.25">
      <c r="B27"/>
    </row>
    <row r="29" spans="2:3" x14ac:dyDescent="0.25">
      <c r="B29" t="s">
        <v>20</v>
      </c>
      <c r="C29" s="1"/>
    </row>
    <row r="30" spans="2:3" x14ac:dyDescent="0.25">
      <c r="B30" t="s">
        <v>17</v>
      </c>
      <c r="C30" s="1">
        <v>15.27</v>
      </c>
    </row>
    <row r="31" spans="2:3" x14ac:dyDescent="0.25">
      <c r="B31" t="s">
        <v>18</v>
      </c>
      <c r="C31" s="1">
        <v>10.37</v>
      </c>
    </row>
    <row r="32" spans="2:3" x14ac:dyDescent="0.25">
      <c r="B32" t="s">
        <v>35</v>
      </c>
      <c r="C32" s="1">
        <v>2.15</v>
      </c>
    </row>
    <row r="33" spans="2:3" x14ac:dyDescent="0.25">
      <c r="B33" t="s">
        <v>36</v>
      </c>
      <c r="C33" s="1">
        <v>2.27</v>
      </c>
    </row>
    <row r="34" spans="2:3" x14ac:dyDescent="0.25">
      <c r="C34" s="21">
        <f>SUM(C30:C33)</f>
        <v>30.06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2022-03-14T15:18:59Z</dcterms:created>
  <dcterms:modified xsi:type="dcterms:W3CDTF">2022-03-28T22:36:23Z</dcterms:modified>
</cp:coreProperties>
</file>